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5775" windowHeight="1995" activeTab="1"/>
  </bookViews>
  <sheets>
    <sheet name="Production Function Calculation" sheetId="1" r:id="rId1"/>
    <sheet name="Solow Model" sheetId="2" r:id="rId2"/>
  </sheets>
  <definedNames/>
  <calcPr fullCalcOnLoad="1"/>
</workbook>
</file>

<file path=xl/sharedStrings.xml><?xml version="1.0" encoding="utf-8"?>
<sst xmlns="http://schemas.openxmlformats.org/spreadsheetml/2006/main" count="46" uniqueCount="40">
  <si>
    <t>Production function calculations</t>
  </si>
  <si>
    <t xml:space="preserve">Y = </t>
  </si>
  <si>
    <t xml:space="preserve">K = </t>
  </si>
  <si>
    <t xml:space="preserve">A = </t>
  </si>
  <si>
    <t xml:space="preserve">L = </t>
  </si>
  <si>
    <t xml:space="preserve">Problem 1:  given inputs and productivity, find output </t>
  </si>
  <si>
    <t xml:space="preserve">alpha = </t>
  </si>
  <si>
    <t xml:space="preserve">Problem 2:  given inputs and output, find productivity </t>
  </si>
  <si>
    <t xml:space="preserve">Answer:  </t>
  </si>
  <si>
    <t xml:space="preserve">Solow model simulations </t>
  </si>
  <si>
    <t>Idea:  each date is connected to the previous one</t>
  </si>
  <si>
    <t xml:space="preserve">s = </t>
  </si>
  <si>
    <t xml:space="preserve">K0 = </t>
  </si>
  <si>
    <t>Simulation</t>
  </si>
  <si>
    <t>Date</t>
  </si>
  <si>
    <t>Capital</t>
  </si>
  <si>
    <t>GDP</t>
  </si>
  <si>
    <t xml:space="preserve">Y =  </t>
  </si>
  <si>
    <t xml:space="preserve">Equation:  </t>
  </si>
  <si>
    <t>Y = A*K^alpha*L^(1-alpha)</t>
  </si>
  <si>
    <t xml:space="preserve">delta = </t>
  </si>
  <si>
    <t>(deprec rate)</t>
  </si>
  <si>
    <t>Deprec</t>
  </si>
  <si>
    <t xml:space="preserve">A0 = </t>
  </si>
  <si>
    <t xml:space="preserve">a = </t>
  </si>
  <si>
    <t xml:space="preserve">n = </t>
  </si>
  <si>
    <t xml:space="preserve">Y0 = </t>
  </si>
  <si>
    <t xml:space="preserve">L0 = </t>
  </si>
  <si>
    <t>TFP</t>
  </si>
  <si>
    <t xml:space="preserve">(capital share in production function) </t>
  </si>
  <si>
    <t>(initial capital)</t>
  </si>
  <si>
    <t xml:space="preserve">(initial labor) </t>
  </si>
  <si>
    <t>(initial TFP)</t>
  </si>
  <si>
    <t xml:space="preserve">(labor growth rate) </t>
  </si>
  <si>
    <t>(TFP growth rate)</t>
  </si>
  <si>
    <t>Labor</t>
  </si>
  <si>
    <t>(saving/investment rate)</t>
  </si>
  <si>
    <t>(initial GDP)</t>
  </si>
  <si>
    <t>Sav=Inv</t>
  </si>
  <si>
    <t>Inputs (from Penn World Table)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</si>
</sst>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="150" zoomScaleNormal="150" zoomScalePageLayoutView="0" workbookViewId="0" topLeftCell="A1">
      <selection activeCell="B18" sqref="B18"/>
    </sheetView>
  </sheetViews>
  <sheetFormatPr defaultColWidth="9.140625" defaultRowHeight="12.75"/>
  <cols>
    <col min="1" max="8" width="10.7109375" style="0" customWidth="1"/>
  </cols>
  <sheetData>
    <row r="1" s="6" customFormat="1" ht="15.75">
      <c r="A1" s="5" t="s">
        <v>0</v>
      </c>
    </row>
    <row r="2" spans="1:2" s="7" customFormat="1" ht="12.75">
      <c r="A2" s="7" t="s">
        <v>18</v>
      </c>
      <c r="B2" s="7" t="s">
        <v>19</v>
      </c>
    </row>
    <row r="4" spans="1:6" s="2" customFormat="1" ht="12.75">
      <c r="A4" s="2" t="s">
        <v>5</v>
      </c>
      <c r="F4" s="4"/>
    </row>
    <row r="5" spans="1:2" ht="12.75">
      <c r="A5" t="s">
        <v>3</v>
      </c>
      <c r="B5">
        <v>2</v>
      </c>
    </row>
    <row r="6" spans="1:2" ht="12.75">
      <c r="A6" t="s">
        <v>2</v>
      </c>
      <c r="B6">
        <v>5</v>
      </c>
    </row>
    <row r="7" spans="1:2" ht="12.75">
      <c r="A7" t="s">
        <v>4</v>
      </c>
      <c r="B7">
        <v>10</v>
      </c>
    </row>
    <row r="8" spans="1:2" ht="12.75">
      <c r="A8" t="s">
        <v>6</v>
      </c>
      <c r="B8">
        <f>1/3</f>
        <v>0.3333333333333333</v>
      </c>
    </row>
    <row r="9" ht="12.75">
      <c r="A9" s="3" t="s">
        <v>8</v>
      </c>
    </row>
    <row r="10" ht="12.75">
      <c r="A10" t="s">
        <v>1</v>
      </c>
    </row>
    <row r="12" ht="12.75">
      <c r="A12" s="2" t="s">
        <v>7</v>
      </c>
    </row>
    <row r="13" spans="1:2" ht="12.75">
      <c r="A13" t="s">
        <v>17</v>
      </c>
      <c r="B13">
        <v>10</v>
      </c>
    </row>
    <row r="14" spans="1:2" ht="12.75">
      <c r="A14" t="s">
        <v>2</v>
      </c>
      <c r="B14">
        <v>20</v>
      </c>
    </row>
    <row r="15" spans="1:2" ht="12.75">
      <c r="A15" t="s">
        <v>4</v>
      </c>
      <c r="B15">
        <v>5</v>
      </c>
    </row>
    <row r="16" spans="1:2" ht="12.75">
      <c r="A16" t="s">
        <v>6</v>
      </c>
      <c r="B16">
        <f>1/3</f>
        <v>0.3333333333333333</v>
      </c>
    </row>
    <row r="17" ht="12.75">
      <c r="A17" s="3" t="s">
        <v>8</v>
      </c>
    </row>
    <row r="18" ht="12.75">
      <c r="A18" t="s">
        <v>3</v>
      </c>
    </row>
    <row r="41" spans="2:8" ht="12.75">
      <c r="B41" s="1"/>
      <c r="C41" s="1"/>
      <c r="D41" s="1"/>
      <c r="E41" s="1"/>
      <c r="F41" s="1"/>
      <c r="G41" s="1"/>
      <c r="H41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tabSelected="1" zoomScale="125" zoomScaleNormal="125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" sqref="A1"/>
    </sheetView>
  </sheetViews>
  <sheetFormatPr defaultColWidth="9.140625" defaultRowHeight="12.75"/>
  <cols>
    <col min="1" max="1" width="10.57421875" style="0" customWidth="1"/>
    <col min="3" max="3" width="10.00390625" style="0" customWidth="1"/>
  </cols>
  <sheetData>
    <row r="1" s="5" customFormat="1" ht="15.75">
      <c r="A1" s="5" t="s">
        <v>9</v>
      </c>
    </row>
    <row r="2" ht="12.75">
      <c r="A2" t="s">
        <v>10</v>
      </c>
    </row>
    <row r="4" s="2" customFormat="1" ht="12.75">
      <c r="A4" s="2" t="s">
        <v>39</v>
      </c>
    </row>
    <row r="5" spans="1:11" s="7" customFormat="1" ht="12.75">
      <c r="A5" s="7" t="s">
        <v>26</v>
      </c>
      <c r="B5" s="10">
        <v>4.079</v>
      </c>
      <c r="C5" s="7" t="s">
        <v>37</v>
      </c>
      <c r="G5" s="8"/>
      <c r="H5" s="8"/>
      <c r="K5" s="12"/>
    </row>
    <row r="6" spans="1:8" ht="12.75">
      <c r="A6" t="s">
        <v>23</v>
      </c>
      <c r="B6" s="11">
        <f>+B5/(B7^$B$9*B8^(1-$B$9))</f>
        <v>3.429851972919232</v>
      </c>
      <c r="C6" t="s">
        <v>32</v>
      </c>
      <c r="G6" s="1"/>
      <c r="H6" s="1"/>
    </row>
    <row r="7" spans="1:8" ht="12.75">
      <c r="A7" t="s">
        <v>12</v>
      </c>
      <c r="B7" s="11">
        <v>8.233</v>
      </c>
      <c r="C7" t="s">
        <v>30</v>
      </c>
      <c r="G7" s="9"/>
      <c r="H7" s="9"/>
    </row>
    <row r="8" spans="1:3" ht="12.75">
      <c r="A8" t="s">
        <v>27</v>
      </c>
      <c r="B8" s="11">
        <v>0.452</v>
      </c>
      <c r="C8" t="s">
        <v>31</v>
      </c>
    </row>
    <row r="9" spans="1:3" ht="12.75">
      <c r="A9" t="s">
        <v>6</v>
      </c>
      <c r="B9" s="11">
        <f>1/3</f>
        <v>0.3333333333333333</v>
      </c>
      <c r="C9" t="s">
        <v>29</v>
      </c>
    </row>
    <row r="10" spans="1:3" ht="12.75">
      <c r="A10" t="s">
        <v>11</v>
      </c>
      <c r="B10" s="11">
        <v>0.25</v>
      </c>
      <c r="C10" t="s">
        <v>36</v>
      </c>
    </row>
    <row r="11" spans="1:3" ht="12.75">
      <c r="A11" t="s">
        <v>20</v>
      </c>
      <c r="B11" s="11">
        <v>0.06</v>
      </c>
      <c r="C11" t="s">
        <v>21</v>
      </c>
    </row>
    <row r="12" spans="1:3" ht="12.75">
      <c r="A12" t="s">
        <v>24</v>
      </c>
      <c r="B12" s="11">
        <v>0</v>
      </c>
      <c r="C12" t="s">
        <v>34</v>
      </c>
    </row>
    <row r="13" spans="1:3" ht="12.75">
      <c r="A13" t="s">
        <v>25</v>
      </c>
      <c r="B13" s="11">
        <v>0</v>
      </c>
      <c r="C13" t="s">
        <v>33</v>
      </c>
    </row>
    <row r="15" s="2" customFormat="1" ht="12.75">
      <c r="A15" s="2" t="s">
        <v>13</v>
      </c>
    </row>
    <row r="16" spans="1:7" ht="12.75">
      <c r="A16" t="s">
        <v>14</v>
      </c>
      <c r="B16" t="s">
        <v>28</v>
      </c>
      <c r="C16" t="s">
        <v>15</v>
      </c>
      <c r="D16" t="s">
        <v>35</v>
      </c>
      <c r="E16" t="s">
        <v>16</v>
      </c>
      <c r="F16" t="s">
        <v>38</v>
      </c>
      <c r="G16" t="s">
        <v>22</v>
      </c>
    </row>
    <row r="17" spans="1:8" ht="12.75">
      <c r="A17">
        <v>2010</v>
      </c>
      <c r="B17" s="1">
        <f>B6</f>
        <v>3.429851972919232</v>
      </c>
      <c r="C17" s="1">
        <f>B7</f>
        <v>8.233</v>
      </c>
      <c r="D17">
        <f>B8</f>
        <v>0.452</v>
      </c>
      <c r="E17" s="1">
        <f>B17*C17^$B$9*D17^(1-$B$9)</f>
        <v>4.079</v>
      </c>
      <c r="F17" s="1">
        <f>$B$10*E17</f>
        <v>1.01975</v>
      </c>
      <c r="G17" s="1">
        <f>$B$11*C17</f>
        <v>0.49398000000000003</v>
      </c>
      <c r="H17" s="1"/>
    </row>
    <row r="18" spans="1:8" ht="12.75">
      <c r="A18">
        <f>A17+1</f>
        <v>2011</v>
      </c>
      <c r="B18" s="1">
        <f>(1+$B$12)*B17</f>
        <v>3.429851972919232</v>
      </c>
      <c r="C18" s="1">
        <f>C17+F17-G17</f>
        <v>8.75877</v>
      </c>
      <c r="D18">
        <f>(1+$B$13)*D17</f>
        <v>0.452</v>
      </c>
      <c r="E18" s="1">
        <f>B18*C18^$B$9*D18^(1-$B$9)</f>
        <v>4.164044616892006</v>
      </c>
      <c r="F18" s="1">
        <f>$B$10*E18</f>
        <v>1.0410111542230014</v>
      </c>
      <c r="G18" s="1">
        <f>$B$11*C18</f>
        <v>0.5255261999999999</v>
      </c>
      <c r="H18" s="1"/>
    </row>
    <row r="19" spans="1:8" ht="12.75">
      <c r="A19">
        <f aca="true" t="shared" si="0" ref="A19:A54">A18+1</f>
        <v>2012</v>
      </c>
      <c r="B19" s="1">
        <f aca="true" t="shared" si="1" ref="B19:B54">(1+$B$12)*B18</f>
        <v>3.429851972919232</v>
      </c>
      <c r="C19" s="1">
        <f aca="true" t="shared" si="2" ref="C19:C54">C18+F18-G18</f>
        <v>9.274254954223002</v>
      </c>
      <c r="D19">
        <f aca="true" t="shared" si="3" ref="D19:D54">(1+$B$13)*D18</f>
        <v>0.452</v>
      </c>
      <c r="E19" s="1">
        <f aca="true" t="shared" si="4" ref="E19:E54">B19*C19^$B$9*D19^(1-$B$9)</f>
        <v>4.244182110150248</v>
      </c>
      <c r="F19" s="1">
        <f aca="true" t="shared" si="5" ref="F19:F57">$B$10*E19</f>
        <v>1.061045527537562</v>
      </c>
      <c r="G19" s="1">
        <f aca="true" t="shared" si="6" ref="G19:G54">$B$11*C19</f>
        <v>0.55645529725338</v>
      </c>
      <c r="H19" s="1"/>
    </row>
    <row r="20" spans="1:8" ht="12.75">
      <c r="A20">
        <f t="shared" si="0"/>
        <v>2013</v>
      </c>
      <c r="B20" s="1">
        <f t="shared" si="1"/>
        <v>3.429851972919232</v>
      </c>
      <c r="C20" s="1">
        <f t="shared" si="2"/>
        <v>9.778845184507183</v>
      </c>
      <c r="D20">
        <f t="shared" si="3"/>
        <v>0.452</v>
      </c>
      <c r="E20" s="1">
        <f t="shared" si="4"/>
        <v>4.319798842015848</v>
      </c>
      <c r="F20" s="1">
        <f t="shared" si="5"/>
        <v>1.079949710503962</v>
      </c>
      <c r="G20" s="1">
        <f t="shared" si="6"/>
        <v>0.586730711070431</v>
      </c>
      <c r="H20" s="1"/>
    </row>
    <row r="21" spans="1:8" ht="12.75">
      <c r="A21">
        <f t="shared" si="0"/>
        <v>2014</v>
      </c>
      <c r="B21" s="1">
        <f t="shared" si="1"/>
        <v>3.429851972919232</v>
      </c>
      <c r="C21" s="1">
        <f t="shared" si="2"/>
        <v>10.272064183940715</v>
      </c>
      <c r="D21">
        <f t="shared" si="3"/>
        <v>0.452</v>
      </c>
      <c r="E21" s="1">
        <f t="shared" si="4"/>
        <v>4.391237315542793</v>
      </c>
      <c r="F21" s="1">
        <f t="shared" si="5"/>
        <v>1.0978093288856983</v>
      </c>
      <c r="G21" s="1">
        <f t="shared" si="6"/>
        <v>0.6163238510364429</v>
      </c>
      <c r="H21" s="1"/>
    </row>
    <row r="22" spans="1:8" ht="12.75">
      <c r="A22">
        <f t="shared" si="0"/>
        <v>2015</v>
      </c>
      <c r="B22" s="1">
        <f t="shared" si="1"/>
        <v>3.429851972919232</v>
      </c>
      <c r="C22" s="1">
        <f t="shared" si="2"/>
        <v>10.753549661789972</v>
      </c>
      <c r="D22">
        <f t="shared" si="3"/>
        <v>0.452</v>
      </c>
      <c r="E22" s="1">
        <f t="shared" si="4"/>
        <v>4.458802971428555</v>
      </c>
      <c r="F22" s="1">
        <f t="shared" si="5"/>
        <v>1.1147007428571387</v>
      </c>
      <c r="G22" s="1">
        <f t="shared" si="6"/>
        <v>0.6452129797073983</v>
      </c>
      <c r="H22" s="1"/>
    </row>
    <row r="23" spans="1:8" ht="12.75">
      <c r="A23">
        <f t="shared" si="0"/>
        <v>2016</v>
      </c>
      <c r="B23" s="1">
        <f t="shared" si="1"/>
        <v>3.429851972919232</v>
      </c>
      <c r="C23" s="1">
        <f t="shared" si="2"/>
        <v>11.223037424939712</v>
      </c>
      <c r="D23">
        <f t="shared" si="3"/>
        <v>0.452</v>
      </c>
      <c r="E23" s="1">
        <f t="shared" si="4"/>
        <v>4.522769664394911</v>
      </c>
      <c r="F23" s="1">
        <f t="shared" si="5"/>
        <v>1.1306924160987277</v>
      </c>
      <c r="G23" s="1">
        <f t="shared" si="6"/>
        <v>0.6733822454963827</v>
      </c>
      <c r="H23" s="1"/>
    </row>
    <row r="24" spans="1:8" ht="12.75">
      <c r="A24">
        <f t="shared" si="0"/>
        <v>2017</v>
      </c>
      <c r="B24" s="1">
        <f t="shared" si="1"/>
        <v>3.429851972919232</v>
      </c>
      <c r="C24" s="1">
        <f t="shared" si="2"/>
        <v>11.680347595542058</v>
      </c>
      <c r="D24">
        <f t="shared" si="3"/>
        <v>0.452</v>
      </c>
      <c r="E24" s="1">
        <f t="shared" si="4"/>
        <v>4.5833841218463105</v>
      </c>
      <c r="F24" s="1">
        <f t="shared" si="5"/>
        <v>1.1458460304615776</v>
      </c>
      <c r="G24" s="1">
        <f t="shared" si="6"/>
        <v>0.7008208557325234</v>
      </c>
      <c r="H24" s="1"/>
    </row>
    <row r="25" spans="1:8" ht="12.75">
      <c r="A25">
        <f t="shared" si="0"/>
        <v>2018</v>
      </c>
      <c r="B25" s="1">
        <f t="shared" si="1"/>
        <v>3.429851972919232</v>
      </c>
      <c r="C25" s="1">
        <f t="shared" si="2"/>
        <v>12.125372770271111</v>
      </c>
      <c r="D25">
        <f t="shared" si="3"/>
        <v>0.452</v>
      </c>
      <c r="E25" s="1">
        <f t="shared" si="4"/>
        <v>4.640869608610874</v>
      </c>
      <c r="F25" s="1">
        <f t="shared" si="5"/>
        <v>1.1602174021527185</v>
      </c>
      <c r="G25" s="1">
        <f t="shared" si="6"/>
        <v>0.7275223662162666</v>
      </c>
      <c r="H25" s="1"/>
    </row>
    <row r="26" spans="1:8" ht="12.75">
      <c r="A26">
        <f t="shared" si="0"/>
        <v>2019</v>
      </c>
      <c r="B26" s="1">
        <f t="shared" si="1"/>
        <v>3.429851972919232</v>
      </c>
      <c r="C26" s="1">
        <f t="shared" si="2"/>
        <v>12.558067806207564</v>
      </c>
      <c r="D26">
        <f t="shared" si="3"/>
        <v>0.452</v>
      </c>
      <c r="E26" s="1">
        <f t="shared" si="4"/>
        <v>4.69542896548401</v>
      </c>
      <c r="F26" s="1">
        <f t="shared" si="5"/>
        <v>1.1738572413710024</v>
      </c>
      <c r="G26" s="1">
        <f t="shared" si="6"/>
        <v>0.7534840683724539</v>
      </c>
      <c r="H26" s="1"/>
    </row>
    <row r="27" spans="1:8" ht="12.75">
      <c r="A27">
        <f t="shared" si="0"/>
        <v>2020</v>
      </c>
      <c r="B27" s="1">
        <f t="shared" si="1"/>
        <v>3.429851972919232</v>
      </c>
      <c r="C27" s="1">
        <f t="shared" si="2"/>
        <v>12.978440979206113</v>
      </c>
      <c r="D27">
        <f t="shared" si="3"/>
        <v>0.452</v>
      </c>
      <c r="E27" s="1">
        <f t="shared" si="4"/>
        <v>4.747247148836994</v>
      </c>
      <c r="F27" s="1">
        <f t="shared" si="5"/>
        <v>1.1868117872092485</v>
      </c>
      <c r="G27" s="1">
        <f t="shared" si="6"/>
        <v>0.7787064587523668</v>
      </c>
      <c r="H27" s="1"/>
    </row>
    <row r="28" spans="1:8" ht="12.75">
      <c r="A28">
        <f t="shared" si="0"/>
        <v>2021</v>
      </c>
      <c r="B28" s="1">
        <f t="shared" si="1"/>
        <v>3.429851972919232</v>
      </c>
      <c r="C28" s="1">
        <f t="shared" si="2"/>
        <v>13.386546307662993</v>
      </c>
      <c r="D28">
        <f t="shared" si="3"/>
        <v>0.452</v>
      </c>
      <c r="E28" s="1">
        <f t="shared" si="4"/>
        <v>4.796493368964675</v>
      </c>
      <c r="F28" s="1">
        <f t="shared" si="5"/>
        <v>1.1991233422411687</v>
      </c>
      <c r="G28" s="1">
        <f t="shared" si="6"/>
        <v>0.8031927784597795</v>
      </c>
      <c r="H28" s="1"/>
    </row>
    <row r="29" spans="1:8" ht="12.75">
      <c r="A29">
        <f t="shared" si="0"/>
        <v>2022</v>
      </c>
      <c r="B29" s="1">
        <f t="shared" si="1"/>
        <v>3.429851972919232</v>
      </c>
      <c r="C29" s="1">
        <f t="shared" si="2"/>
        <v>13.782476871444382</v>
      </c>
      <c r="D29">
        <f t="shared" si="3"/>
        <v>0.452</v>
      </c>
      <c r="E29" s="1">
        <f t="shared" si="4"/>
        <v>4.843322902931907</v>
      </c>
      <c r="F29" s="1">
        <f t="shared" si="5"/>
        <v>1.2108307257329767</v>
      </c>
      <c r="G29" s="1">
        <f t="shared" si="6"/>
        <v>0.8269486122866629</v>
      </c>
      <c r="H29" s="1"/>
    </row>
    <row r="30" spans="1:8" ht="12.75">
      <c r="A30">
        <f t="shared" si="0"/>
        <v>2023</v>
      </c>
      <c r="B30" s="1">
        <f t="shared" si="1"/>
        <v>3.429851972919232</v>
      </c>
      <c r="C30" s="1">
        <f t="shared" si="2"/>
        <v>14.166358984890696</v>
      </c>
      <c r="D30">
        <f t="shared" si="3"/>
        <v>0.452</v>
      </c>
      <c r="E30" s="1">
        <f t="shared" si="4"/>
        <v>4.887878641256657</v>
      </c>
      <c r="F30" s="1">
        <f t="shared" si="5"/>
        <v>1.2219696603141643</v>
      </c>
      <c r="G30" s="1">
        <f t="shared" si="6"/>
        <v>0.8499815390934418</v>
      </c>
      <c r="H30" s="1"/>
    </row>
    <row r="31" spans="1:8" ht="12.75">
      <c r="A31">
        <f t="shared" si="0"/>
        <v>2024</v>
      </c>
      <c r="B31" s="1">
        <f t="shared" si="1"/>
        <v>3.429851972919232</v>
      </c>
      <c r="C31" s="1">
        <f t="shared" si="2"/>
        <v>14.538347106111418</v>
      </c>
      <c r="D31">
        <f t="shared" si="3"/>
        <v>0.452</v>
      </c>
      <c r="E31" s="1">
        <f t="shared" si="4"/>
        <v>4.930292415328249</v>
      </c>
      <c r="F31" s="1">
        <f t="shared" si="5"/>
        <v>1.2325731038320622</v>
      </c>
      <c r="G31" s="1">
        <f t="shared" si="6"/>
        <v>0.872300826366685</v>
      </c>
      <c r="H31" s="1"/>
    </row>
    <row r="32" spans="1:8" ht="12.75">
      <c r="A32">
        <f t="shared" si="0"/>
        <v>2025</v>
      </c>
      <c r="B32" s="1">
        <f t="shared" si="1"/>
        <v>3.429851972919232</v>
      </c>
      <c r="C32" s="1">
        <f t="shared" si="2"/>
        <v>14.898619383576795</v>
      </c>
      <c r="D32">
        <f t="shared" si="3"/>
        <v>0.452</v>
      </c>
      <c r="E32" s="1">
        <f t="shared" si="4"/>
        <v>4.9706861429409</v>
      </c>
      <c r="F32" s="1">
        <f t="shared" si="5"/>
        <v>1.242671535735225</v>
      </c>
      <c r="G32" s="1">
        <f t="shared" si="6"/>
        <v>0.8939171630146077</v>
      </c>
      <c r="H32" s="1"/>
    </row>
    <row r="33" spans="1:8" ht="12.75">
      <c r="A33">
        <f t="shared" si="0"/>
        <v>2026</v>
      </c>
      <c r="B33" s="1">
        <f t="shared" si="1"/>
        <v>3.429851972919232</v>
      </c>
      <c r="C33" s="1">
        <f t="shared" si="2"/>
        <v>15.247373756297412</v>
      </c>
      <c r="D33">
        <f t="shared" si="3"/>
        <v>0.452</v>
      </c>
      <c r="E33" s="1">
        <f t="shared" si="4"/>
        <v>5.0091728219712905</v>
      </c>
      <c r="F33" s="1">
        <f t="shared" si="5"/>
        <v>1.2522932054928226</v>
      </c>
      <c r="G33" s="1">
        <f t="shared" si="6"/>
        <v>0.9148424253778447</v>
      </c>
      <c r="H33" s="1"/>
    </row>
    <row r="34" spans="1:8" ht="12.75">
      <c r="A34">
        <f t="shared" si="0"/>
        <v>2027</v>
      </c>
      <c r="B34" s="1">
        <f t="shared" si="1"/>
        <v>3.429851972919232</v>
      </c>
      <c r="C34" s="1">
        <f t="shared" si="2"/>
        <v>15.584824536412388</v>
      </c>
      <c r="D34">
        <f t="shared" si="3"/>
        <v>0.452</v>
      </c>
      <c r="E34" s="1">
        <f t="shared" si="4"/>
        <v>5.0458573965010345</v>
      </c>
      <c r="F34" s="1">
        <f t="shared" si="5"/>
        <v>1.2614643491252586</v>
      </c>
      <c r="G34" s="1">
        <f t="shared" si="6"/>
        <v>0.9350894721847433</v>
      </c>
      <c r="H34" s="1"/>
    </row>
    <row r="35" spans="1:8" ht="12.75">
      <c r="A35">
        <f t="shared" si="0"/>
        <v>2028</v>
      </c>
      <c r="B35" s="1">
        <f t="shared" si="1"/>
        <v>3.429851972919232</v>
      </c>
      <c r="C35" s="1">
        <f t="shared" si="2"/>
        <v>15.911199413352904</v>
      </c>
      <c r="D35">
        <f t="shared" si="3"/>
        <v>0.452</v>
      </c>
      <c r="E35" s="1">
        <f t="shared" si="4"/>
        <v>5.08083751518543</v>
      </c>
      <c r="F35" s="1">
        <f t="shared" si="5"/>
        <v>1.2702093787963575</v>
      </c>
      <c r="G35" s="1">
        <f t="shared" si="6"/>
        <v>0.9546719648011742</v>
      </c>
      <c r="H35" s="1"/>
    </row>
    <row r="36" spans="1:8" ht="12.75">
      <c r="A36">
        <f t="shared" si="0"/>
        <v>2029</v>
      </c>
      <c r="B36" s="1">
        <f t="shared" si="1"/>
        <v>3.429851972919232</v>
      </c>
      <c r="C36" s="1">
        <f t="shared" si="2"/>
        <v>16.226736827348088</v>
      </c>
      <c r="D36">
        <f t="shared" si="3"/>
        <v>0.452</v>
      </c>
      <c r="E36" s="1">
        <f t="shared" si="4"/>
        <v>5.114204198108172</v>
      </c>
      <c r="F36" s="1">
        <f t="shared" si="5"/>
        <v>1.278551049527043</v>
      </c>
      <c r="G36" s="1">
        <f t="shared" si="6"/>
        <v>0.9736042096408852</v>
      </c>
      <c r="H36" s="1"/>
    </row>
    <row r="37" spans="1:8" ht="12.75">
      <c r="A37">
        <f t="shared" si="0"/>
        <v>2030</v>
      </c>
      <c r="B37" s="1">
        <f t="shared" si="1"/>
        <v>3.429851972919232</v>
      </c>
      <c r="C37" s="1">
        <f t="shared" si="2"/>
        <v>16.531683667234244</v>
      </c>
      <c r="D37">
        <f t="shared" si="3"/>
        <v>0.452</v>
      </c>
      <c r="E37" s="1">
        <f t="shared" si="4"/>
        <v>5.14604242552183</v>
      </c>
      <c r="F37" s="1">
        <f t="shared" si="5"/>
        <v>1.2865106063804574</v>
      </c>
      <c r="G37" s="1">
        <f t="shared" si="6"/>
        <v>0.9919010200340546</v>
      </c>
      <c r="H37" s="1"/>
    </row>
    <row r="38" spans="1:8" ht="12.75">
      <c r="A38">
        <f t="shared" si="0"/>
        <v>2031</v>
      </c>
      <c r="B38" s="1">
        <f t="shared" si="1"/>
        <v>3.429851972919232</v>
      </c>
      <c r="C38" s="1">
        <f t="shared" si="2"/>
        <v>16.826293253580648</v>
      </c>
      <c r="D38">
        <f t="shared" si="3"/>
        <v>0.452</v>
      </c>
      <c r="E38" s="1">
        <f t="shared" si="4"/>
        <v>5.176431659594245</v>
      </c>
      <c r="F38" s="1">
        <f t="shared" si="5"/>
        <v>1.2941079148985613</v>
      </c>
      <c r="G38" s="1">
        <f t="shared" si="6"/>
        <v>1.009577595214839</v>
      </c>
      <c r="H38" s="1"/>
    </row>
    <row r="39" spans="1:8" ht="12.75">
      <c r="A39">
        <f t="shared" si="0"/>
        <v>2032</v>
      </c>
      <c r="B39" s="1">
        <f t="shared" si="1"/>
        <v>3.429851972919232</v>
      </c>
      <c r="C39" s="1">
        <f t="shared" si="2"/>
        <v>17.11082357326437</v>
      </c>
      <c r="D39">
        <f t="shared" si="3"/>
        <v>0.452</v>
      </c>
      <c r="E39" s="1">
        <f t="shared" si="4"/>
        <v>5.20544630843919</v>
      </c>
      <c r="F39" s="1">
        <f t="shared" si="5"/>
        <v>1.3013615771097975</v>
      </c>
      <c r="G39" s="1">
        <f t="shared" si="6"/>
        <v>1.0266494143958622</v>
      </c>
      <c r="H39" s="1"/>
    </row>
    <row r="40" spans="1:8" ht="12.75">
      <c r="A40">
        <f t="shared" si="0"/>
        <v>2033</v>
      </c>
      <c r="B40" s="1">
        <f t="shared" si="1"/>
        <v>3.429851972919232</v>
      </c>
      <c r="C40" s="1">
        <f t="shared" si="2"/>
        <v>17.385535735978305</v>
      </c>
      <c r="D40">
        <f t="shared" si="3"/>
        <v>0.452</v>
      </c>
      <c r="E40" s="1">
        <f t="shared" si="4"/>
        <v>5.233156140212659</v>
      </c>
      <c r="F40" s="1">
        <f t="shared" si="5"/>
        <v>1.3082890350531649</v>
      </c>
      <c r="G40" s="1">
        <f t="shared" si="6"/>
        <v>1.0431321441586983</v>
      </c>
      <c r="H40" s="1"/>
    </row>
    <row r="41" spans="1:8" ht="12.75">
      <c r="A41">
        <f t="shared" si="0"/>
        <v>2034</v>
      </c>
      <c r="B41" s="1">
        <f t="shared" si="1"/>
        <v>3.429851972919232</v>
      </c>
      <c r="C41" s="1">
        <f t="shared" si="2"/>
        <v>17.65069262687277</v>
      </c>
      <c r="D41">
        <f t="shared" si="3"/>
        <v>0.452</v>
      </c>
      <c r="E41" s="1">
        <f t="shared" si="4"/>
        <v>5.259626653832451</v>
      </c>
      <c r="F41" s="1">
        <f t="shared" si="5"/>
        <v>1.3149066634581128</v>
      </c>
      <c r="G41" s="1">
        <f t="shared" si="6"/>
        <v>1.0590415576123662</v>
      </c>
      <c r="H41" s="1"/>
    </row>
    <row r="42" spans="1:8" ht="12.75">
      <c r="A42">
        <f t="shared" si="0"/>
        <v>2035</v>
      </c>
      <c r="B42" s="1">
        <f t="shared" si="1"/>
        <v>3.429851972919232</v>
      </c>
      <c r="C42" s="1">
        <f t="shared" si="2"/>
        <v>17.906557732718518</v>
      </c>
      <c r="D42">
        <f t="shared" si="3"/>
        <v>0.452</v>
      </c>
      <c r="E42" s="1">
        <f t="shared" si="4"/>
        <v>5.284919411872787</v>
      </c>
      <c r="F42" s="1">
        <f t="shared" si="5"/>
        <v>1.3212298529681967</v>
      </c>
      <c r="G42" s="1">
        <f t="shared" si="6"/>
        <v>1.074393463963111</v>
      </c>
      <c r="H42" s="1"/>
    </row>
    <row r="43" spans="1:8" ht="12.75">
      <c r="A43">
        <f t="shared" si="0"/>
        <v>2036</v>
      </c>
      <c r="B43" s="1">
        <f t="shared" si="1"/>
        <v>3.429851972919232</v>
      </c>
      <c r="C43" s="1">
        <f t="shared" si="2"/>
        <v>18.153394121723604</v>
      </c>
      <c r="D43">
        <f t="shared" si="3"/>
        <v>0.452</v>
      </c>
      <c r="E43" s="1">
        <f t="shared" si="4"/>
        <v>5.309092340354861</v>
      </c>
      <c r="F43" s="1">
        <f t="shared" si="5"/>
        <v>1.3272730850887153</v>
      </c>
      <c r="G43" s="1">
        <f t="shared" si="6"/>
        <v>1.0892036473034161</v>
      </c>
      <c r="H43" s="1"/>
    </row>
    <row r="44" spans="1:8" ht="12.75">
      <c r="A44">
        <f t="shared" si="0"/>
        <v>2037</v>
      </c>
      <c r="B44" s="1">
        <f t="shared" si="1"/>
        <v>3.429851972919232</v>
      </c>
      <c r="C44" s="1">
        <f t="shared" si="2"/>
        <v>18.391463559508903</v>
      </c>
      <c r="D44">
        <f t="shared" si="3"/>
        <v>0.452</v>
      </c>
      <c r="E44" s="1">
        <f t="shared" si="4"/>
        <v>5.332199999464293</v>
      </c>
      <c r="F44" s="1">
        <f t="shared" si="5"/>
        <v>1.3330499998660732</v>
      </c>
      <c r="G44" s="1">
        <f t="shared" si="6"/>
        <v>1.1034878135705342</v>
      </c>
      <c r="H44" s="1"/>
    </row>
    <row r="45" spans="1:8" ht="12.75">
      <c r="A45">
        <f t="shared" si="0"/>
        <v>2038</v>
      </c>
      <c r="B45" s="1">
        <f t="shared" si="1"/>
        <v>3.429851972919232</v>
      </c>
      <c r="C45" s="1">
        <f t="shared" si="2"/>
        <v>18.62102574580444</v>
      </c>
      <c r="D45">
        <f t="shared" si="3"/>
        <v>0.452</v>
      </c>
      <c r="E45" s="1">
        <f t="shared" si="4"/>
        <v>5.354293828651054</v>
      </c>
      <c r="F45" s="1">
        <f t="shared" si="5"/>
        <v>1.3385734571627634</v>
      </c>
      <c r="G45" s="1">
        <f t="shared" si="6"/>
        <v>1.1172615447482666</v>
      </c>
      <c r="H45" s="1"/>
    </row>
    <row r="46" spans="1:8" ht="12.75">
      <c r="A46">
        <f t="shared" si="0"/>
        <v>2039</v>
      </c>
      <c r="B46" s="1">
        <f t="shared" si="1"/>
        <v>3.429851972919232</v>
      </c>
      <c r="C46" s="1">
        <f t="shared" si="2"/>
        <v>18.842337658218938</v>
      </c>
      <c r="D46">
        <f t="shared" si="3"/>
        <v>0.452</v>
      </c>
      <c r="E46" s="1">
        <f t="shared" si="4"/>
        <v>5.375422369085431</v>
      </c>
      <c r="F46" s="1">
        <f t="shared" si="5"/>
        <v>1.3438555922713578</v>
      </c>
      <c r="G46" s="1">
        <f t="shared" si="6"/>
        <v>1.1305402594931362</v>
      </c>
      <c r="H46" s="1"/>
    </row>
    <row r="47" spans="1:8" ht="12.75">
      <c r="A47">
        <f t="shared" si="0"/>
        <v>2040</v>
      </c>
      <c r="B47" s="1">
        <f t="shared" si="1"/>
        <v>3.429851972919232</v>
      </c>
      <c r="C47" s="1">
        <f t="shared" si="2"/>
        <v>19.05565299099716</v>
      </c>
      <c r="D47">
        <f t="shared" si="3"/>
        <v>0.452</v>
      </c>
      <c r="E47" s="1">
        <f t="shared" si="4"/>
        <v>5.395631466037959</v>
      </c>
      <c r="F47" s="1">
        <f t="shared" si="5"/>
        <v>1.3489078665094898</v>
      </c>
      <c r="G47" s="1">
        <f t="shared" si="6"/>
        <v>1.1433391794598295</v>
      </c>
      <c r="H47" s="1"/>
    </row>
    <row r="48" spans="1:8" ht="12.75">
      <c r="A48">
        <f t="shared" si="0"/>
        <v>2041</v>
      </c>
      <c r="B48" s="1">
        <f t="shared" si="1"/>
        <v>3.429851972919232</v>
      </c>
      <c r="C48" s="1">
        <f t="shared" si="2"/>
        <v>19.26122167804682</v>
      </c>
      <c r="D48">
        <f t="shared" si="3"/>
        <v>0.452</v>
      </c>
      <c r="E48" s="1">
        <f t="shared" si="4"/>
        <v>5.414964453408725</v>
      </c>
      <c r="F48" s="1">
        <f t="shared" si="5"/>
        <v>1.3537411133521813</v>
      </c>
      <c r="G48" s="1">
        <f t="shared" si="6"/>
        <v>1.155673300682809</v>
      </c>
      <c r="H48" s="1"/>
    </row>
    <row r="49" spans="1:8" ht="12.75">
      <c r="A49">
        <f t="shared" si="0"/>
        <v>2042</v>
      </c>
      <c r="B49" s="1">
        <f t="shared" si="1"/>
        <v>3.429851972919232</v>
      </c>
      <c r="C49" s="1">
        <f t="shared" si="2"/>
        <v>19.45928949071619</v>
      </c>
      <c r="D49">
        <f t="shared" si="3"/>
        <v>0.452</v>
      </c>
      <c r="E49" s="1">
        <f t="shared" si="4"/>
        <v>5.433462322340879</v>
      </c>
      <c r="F49" s="1">
        <f t="shared" si="5"/>
        <v>1.3583655805852197</v>
      </c>
      <c r="G49" s="1">
        <f t="shared" si="6"/>
        <v>1.1675573694429715</v>
      </c>
      <c r="H49" s="1"/>
    </row>
    <row r="50" spans="1:8" ht="12.75">
      <c r="A50">
        <f t="shared" si="0"/>
        <v>2043</v>
      </c>
      <c r="B50" s="1">
        <f t="shared" si="1"/>
        <v>3.429851972919232</v>
      </c>
      <c r="C50" s="1">
        <f t="shared" si="2"/>
        <v>19.65009770185844</v>
      </c>
      <c r="D50">
        <f t="shared" si="3"/>
        <v>0.452</v>
      </c>
      <c r="E50" s="1">
        <f t="shared" si="4"/>
        <v>5.451163875605923</v>
      </c>
      <c r="F50" s="1">
        <f t="shared" si="5"/>
        <v>1.3627909689014808</v>
      </c>
      <c r="G50" s="1">
        <f t="shared" si="6"/>
        <v>1.1790058621115063</v>
      </c>
      <c r="H50" s="1"/>
    </row>
    <row r="51" spans="1:8" ht="12.75">
      <c r="A51">
        <f t="shared" si="0"/>
        <v>2044</v>
      </c>
      <c r="B51" s="1">
        <f t="shared" si="1"/>
        <v>3.429851972919232</v>
      </c>
      <c r="C51" s="1">
        <f t="shared" si="2"/>
        <v>19.833882808648415</v>
      </c>
      <c r="D51">
        <f t="shared" si="3"/>
        <v>0.452</v>
      </c>
      <c r="E51" s="1">
        <f t="shared" si="4"/>
        <v>5.4681058692372</v>
      </c>
      <c r="F51" s="1">
        <f t="shared" si="5"/>
        <v>1.3670264673093</v>
      </c>
      <c r="G51" s="1">
        <f t="shared" si="6"/>
        <v>1.1900329685189048</v>
      </c>
      <c r="H51" s="1"/>
    </row>
    <row r="52" spans="1:8" ht="12.75">
      <c r="A52">
        <f t="shared" si="0"/>
        <v>2045</v>
      </c>
      <c r="B52" s="1">
        <f t="shared" si="1"/>
        <v>3.429851972919232</v>
      </c>
      <c r="C52" s="1">
        <f t="shared" si="2"/>
        <v>20.01087630743881</v>
      </c>
      <c r="D52">
        <f t="shared" si="3"/>
        <v>0.452</v>
      </c>
      <c r="E52" s="1">
        <f t="shared" si="4"/>
        <v>5.484323142706884</v>
      </c>
      <c r="F52" s="1">
        <f t="shared" si="5"/>
        <v>1.371080785676721</v>
      </c>
      <c r="G52" s="1">
        <f t="shared" si="6"/>
        <v>1.2006525784463287</v>
      </c>
      <c r="H52" s="1"/>
    </row>
    <row r="53" spans="1:8" ht="12.75">
      <c r="A53">
        <f t="shared" si="0"/>
        <v>2046</v>
      </c>
      <c r="B53" s="1">
        <f t="shared" si="1"/>
        <v>3.429851972919232</v>
      </c>
      <c r="C53" s="1">
        <f t="shared" si="2"/>
        <v>20.181304514669204</v>
      </c>
      <c r="D53">
        <f t="shared" si="3"/>
        <v>0.452</v>
      </c>
      <c r="E53" s="1">
        <f t="shared" si="4"/>
        <v>5.499848738786259</v>
      </c>
      <c r="F53" s="1">
        <f t="shared" si="5"/>
        <v>1.3749621846965647</v>
      </c>
      <c r="G53" s="1">
        <f t="shared" si="6"/>
        <v>1.2108782708801522</v>
      </c>
      <c r="H53" s="1"/>
    </row>
    <row r="54" spans="1:8" ht="12.75">
      <c r="A54">
        <f t="shared" si="0"/>
        <v>2047</v>
      </c>
      <c r="B54" s="1">
        <f t="shared" si="1"/>
        <v>3.429851972919232</v>
      </c>
      <c r="C54" s="1">
        <f t="shared" si="2"/>
        <v>20.345388428485617</v>
      </c>
      <c r="D54">
        <f t="shared" si="3"/>
        <v>0.452</v>
      </c>
      <c r="E54" s="1">
        <f t="shared" si="4"/>
        <v>5.514714014094717</v>
      </c>
      <c r="F54" s="1">
        <f t="shared" si="5"/>
        <v>1.3786785035236793</v>
      </c>
      <c r="G54" s="1">
        <f t="shared" si="6"/>
        <v>1.220723305709137</v>
      </c>
      <c r="H54" s="1"/>
    </row>
    <row r="55" spans="1:8" ht="12.75">
      <c r="A55">
        <f>A54+1</f>
        <v>2048</v>
      </c>
      <c r="B55" s="1">
        <f>(1+$B$12)*B54</f>
        <v>3.429851972919232</v>
      </c>
      <c r="C55" s="1">
        <f>C54+F54-G54</f>
        <v>20.50334362630016</v>
      </c>
      <c r="D55">
        <f>(1+$B$13)*D54</f>
        <v>0.452</v>
      </c>
      <c r="E55" s="1">
        <f>B55*C55^$B$9*D55^(1-$B$9)</f>
        <v>5.528948741226831</v>
      </c>
      <c r="F55" s="1">
        <f t="shared" si="5"/>
        <v>1.3822371853067077</v>
      </c>
      <c r="G55" s="1">
        <f>$B$11*C55</f>
        <v>1.2302006175780096</v>
      </c>
      <c r="H55" s="1"/>
    </row>
    <row r="56" spans="1:8" ht="12.75">
      <c r="A56">
        <f>A55+1</f>
        <v>2049</v>
      </c>
      <c r="B56" s="1">
        <f>(1+$B$12)*B55</f>
        <v>3.429851972919232</v>
      </c>
      <c r="C56" s="1">
        <f>C55+F55-G55</f>
        <v>20.655380194028858</v>
      </c>
      <c r="D56">
        <f>(1+$B$13)*D55</f>
        <v>0.452</v>
      </c>
      <c r="E56" s="1">
        <f>B56*C56^$B$9*D56^(1-$B$9)</f>
        <v>5.542581203246074</v>
      </c>
      <c r="F56" s="1">
        <f t="shared" si="5"/>
        <v>1.3856453008115186</v>
      </c>
      <c r="G56" s="1">
        <f>$B$11*C56</f>
        <v>1.2393228116417314</v>
      </c>
      <c r="H56" s="1"/>
    </row>
    <row r="57" spans="1:8" s="2" customFormat="1" ht="12.75">
      <c r="A57" s="2">
        <f>A56+1</f>
        <v>2050</v>
      </c>
      <c r="B57" s="4">
        <f>(1+$B$12)*B56</f>
        <v>3.429851972919232</v>
      </c>
      <c r="C57" s="4">
        <f>C56+F56-G56</f>
        <v>20.801702683198645</v>
      </c>
      <c r="D57" s="2">
        <f>(1+$B$13)*D56</f>
        <v>0.452</v>
      </c>
      <c r="E57" s="4">
        <f>B57*C57^$B$9*D57^(1-$B$9)</f>
        <v>5.555638281246106</v>
      </c>
      <c r="F57" s="4">
        <f t="shared" si="5"/>
        <v>1.3889095703115264</v>
      </c>
      <c r="G57" s="4">
        <f>$B$11*C57</f>
        <v>1.2481021609919187</v>
      </c>
      <c r="H57" s="4"/>
    </row>
    <row r="58" spans="2:8" ht="12.75">
      <c r="B58" s="1"/>
      <c r="C58" s="1"/>
      <c r="E58" s="1"/>
      <c r="F58" s="1"/>
      <c r="G58" s="1"/>
      <c r="H58" s="1"/>
    </row>
    <row r="59" spans="2:8" s="2" customFormat="1" ht="12.75">
      <c r="B59" s="4"/>
      <c r="C59" s="4"/>
      <c r="E59" s="4"/>
      <c r="F59" s="4"/>
      <c r="G59" s="4"/>
      <c r="H59" s="4"/>
    </row>
    <row r="60" spans="2:8" ht="12.75">
      <c r="B60" s="1"/>
      <c r="C60" s="1"/>
      <c r="E60" s="1"/>
      <c r="F60" s="1"/>
      <c r="G60" s="1"/>
      <c r="H60" s="1"/>
    </row>
    <row r="61" spans="2:8" ht="12.75">
      <c r="B61" s="1"/>
      <c r="C61" s="1"/>
      <c r="E61" s="1"/>
      <c r="F61" s="1"/>
      <c r="G61" s="1"/>
      <c r="H61" s="1"/>
    </row>
    <row r="62" spans="2:8" ht="12.75">
      <c r="B62" s="1"/>
      <c r="C62" s="1"/>
      <c r="E62" s="1"/>
      <c r="F62" s="1"/>
      <c r="G62" s="1"/>
      <c r="H62" s="1"/>
    </row>
    <row r="63" spans="2:8" ht="12.75">
      <c r="B63" s="1"/>
      <c r="C63" s="1"/>
      <c r="E63" s="1"/>
      <c r="F63" s="1"/>
      <c r="G63" s="1"/>
      <c r="H63" s="1"/>
    </row>
    <row r="64" spans="2:8" ht="12.75">
      <c r="B64" s="1"/>
      <c r="C64" s="1"/>
      <c r="E64" s="1"/>
      <c r="F64" s="1"/>
      <c r="G64" s="1"/>
      <c r="H64" s="1"/>
    </row>
    <row r="65" spans="2:8" ht="12.75">
      <c r="B65" s="1"/>
      <c r="C65" s="1"/>
      <c r="E65" s="1"/>
      <c r="F65" s="1"/>
      <c r="G65" s="1"/>
      <c r="H65" s="1"/>
    </row>
    <row r="66" spans="2:8" ht="12.75">
      <c r="B66" s="1"/>
      <c r="C66" s="1"/>
      <c r="E66" s="1"/>
      <c r="F66" s="1"/>
      <c r="G66" s="1"/>
      <c r="H66" s="1"/>
    </row>
    <row r="67" spans="2:8" ht="12.75">
      <c r="B67" s="1"/>
      <c r="C67" s="1"/>
      <c r="E67" s="1"/>
      <c r="F67" s="1"/>
      <c r="G67" s="1"/>
      <c r="H67" s="1"/>
    </row>
    <row r="68" spans="2:8" ht="12.75">
      <c r="B68" s="1"/>
      <c r="C68" s="1"/>
      <c r="E68" s="1"/>
      <c r="F68" s="1"/>
      <c r="G68" s="1"/>
      <c r="H68" s="1"/>
    </row>
    <row r="69" spans="2:8" ht="12.75">
      <c r="B69" s="1"/>
      <c r="C69" s="1"/>
      <c r="E69" s="1"/>
      <c r="F69" s="1"/>
      <c r="G69" s="1"/>
      <c r="H69" s="1"/>
    </row>
    <row r="70" spans="2:8" ht="12.75">
      <c r="B70" s="1"/>
      <c r="C70" s="1"/>
      <c r="E70" s="1"/>
      <c r="F70" s="1"/>
      <c r="G70" s="1"/>
      <c r="H70" s="1"/>
    </row>
    <row r="71" spans="2:8" ht="12.75">
      <c r="B71" s="1"/>
      <c r="C71" s="1"/>
      <c r="E71" s="1"/>
      <c r="F71" s="1"/>
      <c r="G71" s="1"/>
      <c r="H71" s="1"/>
    </row>
    <row r="72" spans="2:8" ht="12.75">
      <c r="B72" s="1"/>
      <c r="C72" s="1"/>
      <c r="E72" s="1"/>
      <c r="F72" s="1"/>
      <c r="G72" s="1"/>
      <c r="H72" s="1"/>
    </row>
    <row r="73" spans="2:8" ht="12.75">
      <c r="B73" s="1"/>
      <c r="C73" s="1"/>
      <c r="E73" s="1"/>
      <c r="F73" s="1"/>
      <c r="G73" s="1"/>
      <c r="H73" s="1"/>
    </row>
    <row r="74" spans="2:8" ht="12.75">
      <c r="B74" s="1"/>
      <c r="C74" s="1"/>
      <c r="E74" s="1"/>
      <c r="F74" s="1"/>
      <c r="G74" s="1"/>
      <c r="H74" s="1"/>
    </row>
    <row r="75" spans="2:8" ht="12.75">
      <c r="B75" s="1"/>
      <c r="C75" s="1"/>
      <c r="E75" s="1"/>
      <c r="F75" s="1"/>
      <c r="G75" s="1"/>
      <c r="H75" s="1"/>
    </row>
    <row r="76" spans="2:8" ht="12.75">
      <c r="B76" s="1"/>
      <c r="C76" s="1"/>
      <c r="E76" s="1"/>
      <c r="F76" s="1"/>
      <c r="G76" s="1"/>
      <c r="H76" s="1"/>
    </row>
    <row r="77" spans="2:8" ht="12.75">
      <c r="B77" s="1"/>
      <c r="C77" s="1"/>
      <c r="E77" s="1"/>
      <c r="F77" s="1"/>
      <c r="G77" s="1"/>
      <c r="H77" s="1"/>
    </row>
    <row r="78" spans="2:8" ht="12.75">
      <c r="B78" s="1"/>
      <c r="C78" s="1"/>
      <c r="E78" s="1"/>
      <c r="F78" s="1"/>
      <c r="G78" s="1"/>
      <c r="H78" s="1"/>
    </row>
    <row r="79" spans="2:8" ht="12.75">
      <c r="B79" s="1"/>
      <c r="C79" s="1"/>
      <c r="E79" s="1"/>
      <c r="F79" s="1"/>
      <c r="G79" s="1"/>
      <c r="H79" s="1"/>
    </row>
    <row r="80" spans="2:8" ht="12.75">
      <c r="B80" s="1"/>
      <c r="C80" s="1"/>
      <c r="E80" s="1"/>
      <c r="F80" s="1"/>
      <c r="G80" s="1"/>
      <c r="H80" s="1"/>
    </row>
    <row r="81" spans="2:8" ht="12.75">
      <c r="B81" s="1"/>
      <c r="C81" s="1"/>
      <c r="E81" s="1"/>
      <c r="F81" s="1"/>
      <c r="G81" s="1"/>
      <c r="H81" s="1"/>
    </row>
    <row r="82" spans="2:8" ht="12.75">
      <c r="B82" s="1"/>
      <c r="C82" s="1"/>
      <c r="E82" s="1"/>
      <c r="F82" s="1"/>
      <c r="G82" s="1"/>
      <c r="H82" s="1"/>
    </row>
    <row r="83" spans="2:8" ht="12.75">
      <c r="B83" s="1"/>
      <c r="C83" s="1"/>
      <c r="E83" s="1"/>
      <c r="F83" s="1"/>
      <c r="G83" s="1"/>
      <c r="H83" s="1"/>
    </row>
    <row r="84" spans="2:8" ht="12.75">
      <c r="B84" s="1"/>
      <c r="C84" s="1"/>
      <c r="E84" s="1"/>
      <c r="F84" s="1"/>
      <c r="G84" s="1"/>
      <c r="H84" s="1"/>
    </row>
    <row r="85" spans="2:8" ht="12.75">
      <c r="B85" s="1"/>
      <c r="C85" s="1"/>
      <c r="E85" s="1"/>
      <c r="F85" s="1"/>
      <c r="G85" s="1"/>
      <c r="H85" s="1"/>
    </row>
    <row r="86" spans="2:8" ht="12.75">
      <c r="B86" s="1"/>
      <c r="C86" s="1"/>
      <c r="E86" s="1"/>
      <c r="F86" s="1"/>
      <c r="G86" s="1"/>
      <c r="H86" s="1"/>
    </row>
    <row r="87" spans="2:8" ht="12.75">
      <c r="B87" s="1"/>
      <c r="C87" s="1"/>
      <c r="E87" s="1"/>
      <c r="F87" s="1"/>
      <c r="G87" s="1"/>
      <c r="H87" s="1"/>
    </row>
    <row r="88" spans="2:8" ht="12.75">
      <c r="B88" s="1"/>
      <c r="C88" s="1"/>
      <c r="E88" s="1"/>
      <c r="F88" s="1"/>
      <c r="G88" s="1"/>
      <c r="H88" s="1"/>
    </row>
    <row r="89" spans="2:8" ht="12.75">
      <c r="B89" s="1"/>
      <c r="C89" s="1"/>
      <c r="E89" s="1"/>
      <c r="F89" s="1"/>
      <c r="G89" s="1"/>
      <c r="H89" s="1"/>
    </row>
    <row r="90" spans="2:8" ht="12.75">
      <c r="B90" s="1"/>
      <c r="C90" s="1"/>
      <c r="E90" s="1"/>
      <c r="F90" s="1"/>
      <c r="G90" s="1"/>
      <c r="H90" s="1"/>
    </row>
    <row r="91" spans="2:8" ht="12.75">
      <c r="B91" s="1"/>
      <c r="C91" s="1"/>
      <c r="E91" s="1"/>
      <c r="F91" s="1"/>
      <c r="G91" s="1"/>
      <c r="H91" s="1"/>
    </row>
    <row r="92" spans="2:8" ht="12.75">
      <c r="B92" s="1"/>
      <c r="C92" s="1"/>
      <c r="E92" s="1"/>
      <c r="F92" s="1"/>
      <c r="G92" s="1"/>
      <c r="H92" s="1"/>
    </row>
    <row r="93" spans="2:8" ht="12.75">
      <c r="B93" s="1"/>
      <c r="C93" s="1"/>
      <c r="E93" s="1"/>
      <c r="F93" s="1"/>
      <c r="G93" s="1"/>
      <c r="H93" s="1"/>
    </row>
    <row r="94" spans="2:8" ht="12.75">
      <c r="B94" s="1"/>
      <c r="C94" s="1"/>
      <c r="E94" s="1"/>
      <c r="F94" s="1"/>
      <c r="G94" s="1"/>
      <c r="H94" s="1"/>
    </row>
    <row r="95" spans="2:8" ht="12.75">
      <c r="B95" s="1"/>
      <c r="C95" s="1"/>
      <c r="E95" s="1"/>
      <c r="F95" s="1"/>
      <c r="G95" s="1"/>
      <c r="H95" s="1"/>
    </row>
    <row r="96" spans="2:8" ht="12.75">
      <c r="B96" s="1"/>
      <c r="C96" s="1"/>
      <c r="E96" s="1"/>
      <c r="F96" s="1"/>
      <c r="G96" s="1"/>
      <c r="H96" s="1"/>
    </row>
    <row r="97" spans="2:8" ht="12.75">
      <c r="B97" s="1"/>
      <c r="C97" s="1"/>
      <c r="E97" s="1"/>
      <c r="F97" s="1"/>
      <c r="G97" s="1"/>
      <c r="H97" s="1"/>
    </row>
    <row r="98" spans="2:8" ht="12.75">
      <c r="B98" s="1"/>
      <c r="C98" s="1"/>
      <c r="E98" s="1"/>
      <c r="F98" s="1"/>
      <c r="G98" s="1"/>
      <c r="H98" s="1"/>
    </row>
    <row r="99" spans="2:8" ht="12.75">
      <c r="B99" s="1"/>
      <c r="C99" s="1"/>
      <c r="E99" s="1"/>
      <c r="F99" s="1"/>
      <c r="G99" s="1"/>
      <c r="H99" s="1"/>
    </row>
    <row r="100" spans="2:8" ht="12.75">
      <c r="B100" s="1"/>
      <c r="C100" s="1"/>
      <c r="E100" s="1"/>
      <c r="F100" s="1"/>
      <c r="G100" s="1"/>
      <c r="H100" s="1"/>
    </row>
    <row r="101" spans="2:8" ht="12.75">
      <c r="B101" s="1"/>
      <c r="C101" s="1"/>
      <c r="E101" s="1"/>
      <c r="F101" s="1"/>
      <c r="G101" s="1"/>
      <c r="H101" s="1"/>
    </row>
    <row r="102" spans="2:8" ht="12.75">
      <c r="B102" s="1"/>
      <c r="C102" s="1"/>
      <c r="E102" s="1"/>
      <c r="F102" s="1"/>
      <c r="G102" s="1"/>
      <c r="H102" s="1"/>
    </row>
    <row r="103" spans="2:8" ht="12.75">
      <c r="B103" s="1"/>
      <c r="C103" s="1"/>
      <c r="E103" s="1"/>
      <c r="F103" s="1"/>
      <c r="G103" s="1"/>
      <c r="H103" s="1"/>
    </row>
    <row r="104" spans="2:8" ht="12.75">
      <c r="B104" s="1"/>
      <c r="C104" s="1"/>
      <c r="E104" s="1"/>
      <c r="F104" s="1"/>
      <c r="G104" s="1"/>
      <c r="H104" s="1"/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Economy</dc:title>
  <dc:subject/>
  <dc:creator>Dave Backus @ NYU</dc:creator>
  <cp:keywords/>
  <dc:description/>
  <cp:lastModifiedBy>Aninha</cp:lastModifiedBy>
  <cp:lastPrinted>2012-02-12T22:10:49Z</cp:lastPrinted>
  <dcterms:created xsi:type="dcterms:W3CDTF">2006-01-22T17:55:51Z</dcterms:created>
  <dcterms:modified xsi:type="dcterms:W3CDTF">2013-10-05T02:37:32Z</dcterms:modified>
  <cp:category/>
  <cp:version/>
  <cp:contentType/>
  <cp:contentStatus/>
</cp:coreProperties>
</file>